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Documents\A Södra Vätterbygden\Styrelsen\2019\190412\"/>
    </mc:Choice>
  </mc:AlternateContent>
  <xr:revisionPtr revIDLastSave="0" documentId="8_{EA364331-C3B6-4A30-80A7-F232EED168CE}" xr6:coauthVersionLast="43" xr6:coauthVersionMax="43" xr10:uidLastSave="{00000000-0000-0000-0000-000000000000}"/>
  <bookViews>
    <workbookView xWindow="-108" yWindow="-108" windowWidth="23256" windowHeight="12576" xr2:uid="{FD931027-CC3A-4F2A-9186-582A91057893}"/>
  </bookViews>
  <sheets>
    <sheet name="Blad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51" i="1" l="1"/>
  <c r="D47" i="1"/>
  <c r="D46" i="1"/>
  <c r="D51" i="1" s="1"/>
  <c r="B45" i="1"/>
  <c r="B44" i="1"/>
  <c r="B43" i="1"/>
  <c r="B51" i="1" s="1"/>
  <c r="B24" i="1" l="1"/>
  <c r="B30" i="1"/>
  <c r="B29" i="1"/>
  <c r="B36" i="1" s="1"/>
  <c r="B28" i="1"/>
  <c r="D36" i="1"/>
  <c r="C36" i="1"/>
  <c r="D31" i="1"/>
</calcChain>
</file>

<file path=xl/sharedStrings.xml><?xml version="1.0" encoding="utf-8"?>
<sst xmlns="http://schemas.openxmlformats.org/spreadsheetml/2006/main" count="118" uniqueCount="41">
  <si>
    <t>FK/Enter</t>
  </si>
  <si>
    <t>Studier</t>
  </si>
  <si>
    <t>Produktionsvärde studier</t>
  </si>
  <si>
    <t>Skatteinkomst</t>
  </si>
  <si>
    <t>Minskat bidrag</t>
  </si>
  <si>
    <t>Ej specificerat</t>
  </si>
  <si>
    <t>I Nilsson/Nässjö</t>
  </si>
  <si>
    <t>Längre tids effekt</t>
  </si>
  <si>
    <t>Minskat vårdbehov</t>
  </si>
  <si>
    <t>Tid att ta fram</t>
  </si>
  <si>
    <t>Komplicerat</t>
  </si>
  <si>
    <t>Schablon</t>
  </si>
  <si>
    <t>Ej</t>
  </si>
  <si>
    <t>Summa vinst/besparing</t>
  </si>
  <si>
    <t>Närmare arbetsmarknaden</t>
  </si>
  <si>
    <t>Aktivt arbetssökande</t>
  </si>
  <si>
    <t>Fortsatt rehabilitering</t>
  </si>
  <si>
    <t>Rättvisande bild?</t>
  </si>
  <si>
    <t>Avgår insatskostnad</t>
  </si>
  <si>
    <t>Relativt enkelt</t>
  </si>
  <si>
    <t xml:space="preserve">Ej </t>
  </si>
  <si>
    <t>Jämförelse ekonomiska beräkningar (effekt ett år)</t>
  </si>
  <si>
    <t xml:space="preserve">Antal deltagare </t>
  </si>
  <si>
    <t>Avslutade</t>
  </si>
  <si>
    <t>snitt 69%</t>
  </si>
  <si>
    <t>snitt 94%</t>
  </si>
  <si>
    <t>Arbete utan subv</t>
  </si>
  <si>
    <t>Arbete med subv</t>
  </si>
  <si>
    <t>18*19000*0,3*12</t>
  </si>
  <si>
    <t>Minskade bidrag</t>
  </si>
  <si>
    <t>Produktionsvärde arbete1</t>
  </si>
  <si>
    <t>Produktionsvärde arbete2</t>
  </si>
  <si>
    <t>9*0,94*0,5*24732*12</t>
  </si>
  <si>
    <t>11*0,69*0,75*24732*12</t>
  </si>
  <si>
    <t>7*0,69*24732*12</t>
  </si>
  <si>
    <t>Ja men ej specificerat</t>
  </si>
  <si>
    <t>Totalt positiv utveckling</t>
  </si>
  <si>
    <t>Ingår</t>
  </si>
  <si>
    <t>Göteborg</t>
  </si>
  <si>
    <t>Nilsson/Nässjö</t>
  </si>
  <si>
    <t>27*10500*12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</si>
</sst>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3CE3-BA09-4E7B-A8C9-C56AB254635B}">
  <dimension ref="A1:D54"/>
  <sheetViews>
    <sheetView tabSelected="1" zoomScale="170" zoomScaleNormal="170" workbookViewId="0">
      <selection activeCell="E8" sqref="E8"/>
    </sheetView>
  </sheetViews>
  <sheetFormatPr defaultRowHeight="14.4" x14ac:dyDescent="0.3"/>
  <cols>
    <col min="1" max="1" width="22.88671875" customWidth="1"/>
    <col min="2" max="2" width="25.109375" customWidth="1"/>
    <col min="3" max="3" width="14.5546875" customWidth="1"/>
    <col min="4" max="4" width="17.6640625" customWidth="1"/>
  </cols>
  <sheetData>
    <row r="1" spans="1:4" ht="21" x14ac:dyDescent="0.4">
      <c r="A1" s="2" t="s">
        <v>21</v>
      </c>
    </row>
    <row r="3" spans="1:4" x14ac:dyDescent="0.3">
      <c r="B3" s="5" t="s">
        <v>0</v>
      </c>
      <c r="C3" s="5" t="s">
        <v>6</v>
      </c>
      <c r="D3" s="5" t="s">
        <v>38</v>
      </c>
    </row>
    <row r="4" spans="1:4" x14ac:dyDescent="0.3">
      <c r="A4" t="s">
        <v>30</v>
      </c>
      <c r="B4" s="6" t="s">
        <v>34</v>
      </c>
      <c r="C4" s="6">
        <v>7452000</v>
      </c>
      <c r="D4" s="6" t="s">
        <v>12</v>
      </c>
    </row>
    <row r="5" spans="1:4" x14ac:dyDescent="0.3">
      <c r="A5" t="s">
        <v>31</v>
      </c>
      <c r="B5" s="6" t="s">
        <v>33</v>
      </c>
      <c r="C5" s="6">
        <v>-405000</v>
      </c>
      <c r="D5" s="6" t="s">
        <v>12</v>
      </c>
    </row>
    <row r="6" spans="1:4" x14ac:dyDescent="0.3">
      <c r="A6" t="s">
        <v>2</v>
      </c>
      <c r="B6" s="6" t="s">
        <v>32</v>
      </c>
      <c r="C6" s="6" t="s">
        <v>37</v>
      </c>
      <c r="D6" s="7" t="s">
        <v>12</v>
      </c>
    </row>
    <row r="7" spans="1:4" x14ac:dyDescent="0.3">
      <c r="A7" t="s">
        <v>3</v>
      </c>
      <c r="B7" s="6" t="s">
        <v>12</v>
      </c>
      <c r="C7" s="6" t="s">
        <v>37</v>
      </c>
      <c r="D7" s="6" t="s">
        <v>28</v>
      </c>
    </row>
    <row r="8" spans="1:4" x14ac:dyDescent="0.3">
      <c r="A8" t="s">
        <v>4</v>
      </c>
      <c r="B8" s="6" t="s">
        <v>35</v>
      </c>
      <c r="C8" s="6" t="s">
        <v>37</v>
      </c>
      <c r="D8" s="6" t="s">
        <v>40</v>
      </c>
    </row>
    <row r="9" spans="1:4" x14ac:dyDescent="0.3">
      <c r="A9" t="s">
        <v>8</v>
      </c>
      <c r="B9" s="6" t="s">
        <v>35</v>
      </c>
      <c r="C9" s="6" t="s">
        <v>37</v>
      </c>
      <c r="D9" s="6" t="s">
        <v>12</v>
      </c>
    </row>
    <row r="10" spans="1:4" x14ac:dyDescent="0.3">
      <c r="A10" t="s">
        <v>14</v>
      </c>
      <c r="B10" s="6" t="s">
        <v>12</v>
      </c>
      <c r="C10" s="6" t="s">
        <v>12</v>
      </c>
      <c r="D10" s="6" t="s">
        <v>12</v>
      </c>
    </row>
    <row r="11" spans="1:4" x14ac:dyDescent="0.3">
      <c r="A11" t="s">
        <v>18</v>
      </c>
      <c r="B11" s="6" t="s">
        <v>12</v>
      </c>
      <c r="C11" s="6">
        <v>-3658000</v>
      </c>
      <c r="D11" s="6" t="s">
        <v>12</v>
      </c>
    </row>
    <row r="12" spans="1:4" ht="15.6" x14ac:dyDescent="0.3">
      <c r="A12" s="1"/>
      <c r="B12" s="3"/>
      <c r="C12" s="3"/>
      <c r="D12" s="3"/>
    </row>
    <row r="17" spans="1:4" x14ac:dyDescent="0.3">
      <c r="A17" t="s">
        <v>22</v>
      </c>
      <c r="B17">
        <v>151</v>
      </c>
    </row>
    <row r="18" spans="1:4" x14ac:dyDescent="0.3">
      <c r="A18" t="s">
        <v>23</v>
      </c>
      <c r="B18">
        <v>59</v>
      </c>
    </row>
    <row r="19" spans="1:4" ht="15.6" x14ac:dyDescent="0.3">
      <c r="A19" t="s">
        <v>26</v>
      </c>
      <c r="B19" s="4">
        <v>7</v>
      </c>
      <c r="C19" t="s">
        <v>24</v>
      </c>
    </row>
    <row r="20" spans="1:4" ht="15.6" x14ac:dyDescent="0.3">
      <c r="A20" t="s">
        <v>27</v>
      </c>
      <c r="B20" s="4">
        <v>11</v>
      </c>
      <c r="C20" t="s">
        <v>24</v>
      </c>
    </row>
    <row r="21" spans="1:4" ht="15.6" x14ac:dyDescent="0.3">
      <c r="A21" t="s">
        <v>1</v>
      </c>
      <c r="B21" s="4">
        <v>9</v>
      </c>
      <c r="C21" t="s">
        <v>25</v>
      </c>
    </row>
    <row r="22" spans="1:4" ht="15.6" x14ac:dyDescent="0.3">
      <c r="A22" t="s">
        <v>15</v>
      </c>
      <c r="B22" s="4">
        <v>7</v>
      </c>
    </row>
    <row r="23" spans="1:4" ht="15.6" x14ac:dyDescent="0.3">
      <c r="A23" t="s">
        <v>16</v>
      </c>
      <c r="B23" s="4">
        <v>10</v>
      </c>
    </row>
    <row r="24" spans="1:4" x14ac:dyDescent="0.3">
      <c r="A24" t="s">
        <v>36</v>
      </c>
      <c r="B24">
        <f>SUM(B19:B23)</f>
        <v>44</v>
      </c>
    </row>
    <row r="27" spans="1:4" x14ac:dyDescent="0.3">
      <c r="B27" s="5" t="s">
        <v>0</v>
      </c>
      <c r="C27" s="5" t="s">
        <v>39</v>
      </c>
      <c r="D27" s="5" t="s">
        <v>38</v>
      </c>
    </row>
    <row r="28" spans="1:4" x14ac:dyDescent="0.3">
      <c r="A28" t="s">
        <v>30</v>
      </c>
      <c r="B28" s="6">
        <f>7*0.69*24732*12</f>
        <v>1433466.72</v>
      </c>
      <c r="C28" s="6">
        <v>7452000</v>
      </c>
      <c r="D28" s="6" t="s">
        <v>12</v>
      </c>
    </row>
    <row r="29" spans="1:4" x14ac:dyDescent="0.3">
      <c r="A29" t="s">
        <v>31</v>
      </c>
      <c r="B29" s="6">
        <f>11*0.69*0.75*24732*12</f>
        <v>1689442.92</v>
      </c>
      <c r="C29" s="6">
        <v>-405000</v>
      </c>
      <c r="D29" s="6" t="s">
        <v>12</v>
      </c>
    </row>
    <row r="30" spans="1:4" x14ac:dyDescent="0.3">
      <c r="A30" t="s">
        <v>2</v>
      </c>
      <c r="B30" s="6">
        <f>9*0.94*0.5*24732*12</f>
        <v>1255396.3199999998</v>
      </c>
      <c r="C30" s="6" t="s">
        <v>37</v>
      </c>
      <c r="D30" s="6" t="s">
        <v>12</v>
      </c>
    </row>
    <row r="31" spans="1:4" x14ac:dyDescent="0.3">
      <c r="A31" t="s">
        <v>3</v>
      </c>
      <c r="B31" s="6" t="s">
        <v>20</v>
      </c>
      <c r="C31" s="6" t="s">
        <v>37</v>
      </c>
      <c r="D31" s="6">
        <f>18*19000*0.3*12</f>
        <v>1231200</v>
      </c>
    </row>
    <row r="32" spans="1:4" x14ac:dyDescent="0.3">
      <c r="A32" t="s">
        <v>29</v>
      </c>
      <c r="B32" s="6" t="s">
        <v>5</v>
      </c>
      <c r="C32" s="6" t="s">
        <v>37</v>
      </c>
      <c r="D32" s="6">
        <f>27*10500*12</f>
        <v>3402000</v>
      </c>
    </row>
    <row r="33" spans="1:4" x14ac:dyDescent="0.3">
      <c r="A33" t="s">
        <v>8</v>
      </c>
      <c r="B33" s="6" t="s">
        <v>5</v>
      </c>
      <c r="C33" s="6" t="s">
        <v>37</v>
      </c>
      <c r="D33" s="6" t="s">
        <v>12</v>
      </c>
    </row>
    <row r="34" spans="1:4" x14ac:dyDescent="0.3">
      <c r="A34" t="s">
        <v>14</v>
      </c>
      <c r="B34" s="6" t="s">
        <v>12</v>
      </c>
      <c r="C34" s="6" t="s">
        <v>12</v>
      </c>
      <c r="D34" s="6" t="s">
        <v>12</v>
      </c>
    </row>
    <row r="35" spans="1:4" x14ac:dyDescent="0.3">
      <c r="A35" t="s">
        <v>18</v>
      </c>
      <c r="B35" s="6" t="s">
        <v>12</v>
      </c>
      <c r="C35" s="6">
        <v>-3658000</v>
      </c>
      <c r="D35" s="6" t="s">
        <v>12</v>
      </c>
    </row>
    <row r="36" spans="1:4" ht="15.6" x14ac:dyDescent="0.3">
      <c r="A36" s="1" t="s">
        <v>13</v>
      </c>
      <c r="B36" s="3">
        <f>SUM(B28:B35)</f>
        <v>4378305.959999999</v>
      </c>
      <c r="C36" s="3">
        <f>SUM(C28:C35)</f>
        <v>3389000</v>
      </c>
      <c r="D36" s="3">
        <f>SUM(D28:D35)</f>
        <v>4633200</v>
      </c>
    </row>
    <row r="37" spans="1:4" x14ac:dyDescent="0.3">
      <c r="A37" t="s">
        <v>7</v>
      </c>
      <c r="B37" s="7" t="s">
        <v>11</v>
      </c>
      <c r="C37" s="7" t="s">
        <v>11</v>
      </c>
      <c r="D37" s="7" t="s">
        <v>12</v>
      </c>
    </row>
    <row r="38" spans="1:4" x14ac:dyDescent="0.3">
      <c r="A38" t="s">
        <v>9</v>
      </c>
      <c r="B38" s="7" t="s">
        <v>19</v>
      </c>
      <c r="C38" s="7" t="s">
        <v>10</v>
      </c>
      <c r="D38" s="7" t="s">
        <v>19</v>
      </c>
    </row>
    <row r="39" spans="1:4" x14ac:dyDescent="0.3">
      <c r="A39" t="s">
        <v>17</v>
      </c>
    </row>
    <row r="42" spans="1:4" x14ac:dyDescent="0.3">
      <c r="B42" s="5" t="s">
        <v>0</v>
      </c>
      <c r="C42" s="5" t="s">
        <v>39</v>
      </c>
      <c r="D42" s="5" t="s">
        <v>38</v>
      </c>
    </row>
    <row r="43" spans="1:4" x14ac:dyDescent="0.3">
      <c r="A43" t="s">
        <v>30</v>
      </c>
      <c r="B43" s="6">
        <f>7*0.69*24732*12</f>
        <v>1433466.72</v>
      </c>
      <c r="C43" s="6">
        <v>7452000</v>
      </c>
      <c r="D43" s="6" t="s">
        <v>12</v>
      </c>
    </row>
    <row r="44" spans="1:4" x14ac:dyDescent="0.3">
      <c r="A44" t="s">
        <v>31</v>
      </c>
      <c r="B44" s="6">
        <f>11*0.69*0.75*24732*12</f>
        <v>1689442.92</v>
      </c>
      <c r="C44" s="6">
        <v>-405000</v>
      </c>
      <c r="D44" s="6" t="s">
        <v>12</v>
      </c>
    </row>
    <row r="45" spans="1:4" x14ac:dyDescent="0.3">
      <c r="A45" t="s">
        <v>2</v>
      </c>
      <c r="B45" s="6">
        <f>9*0.94*0.5*24732*12</f>
        <v>1255396.3199999998</v>
      </c>
      <c r="C45" s="6" t="s">
        <v>37</v>
      </c>
      <c r="D45" s="6" t="s">
        <v>12</v>
      </c>
    </row>
    <row r="46" spans="1:4" x14ac:dyDescent="0.3">
      <c r="A46" t="s">
        <v>3</v>
      </c>
      <c r="B46" s="6" t="s">
        <v>20</v>
      </c>
      <c r="C46" s="6" t="s">
        <v>37</v>
      </c>
      <c r="D46" s="6">
        <f>18*19000*0.3*12</f>
        <v>1231200</v>
      </c>
    </row>
    <row r="47" spans="1:4" x14ac:dyDescent="0.3">
      <c r="A47" t="s">
        <v>29</v>
      </c>
      <c r="B47" s="6" t="s">
        <v>5</v>
      </c>
      <c r="C47" s="6" t="s">
        <v>37</v>
      </c>
      <c r="D47" s="6">
        <f>27*10500</f>
        <v>283500</v>
      </c>
    </row>
    <row r="48" spans="1:4" x14ac:dyDescent="0.3">
      <c r="A48" t="s">
        <v>8</v>
      </c>
      <c r="B48" s="6" t="s">
        <v>5</v>
      </c>
      <c r="C48" s="6" t="s">
        <v>37</v>
      </c>
      <c r="D48" s="6" t="s">
        <v>12</v>
      </c>
    </row>
    <row r="49" spans="1:4" x14ac:dyDescent="0.3">
      <c r="A49" t="s">
        <v>14</v>
      </c>
      <c r="B49" s="6" t="s">
        <v>12</v>
      </c>
      <c r="C49" s="6" t="s">
        <v>12</v>
      </c>
      <c r="D49" s="6" t="s">
        <v>12</v>
      </c>
    </row>
    <row r="50" spans="1:4" x14ac:dyDescent="0.3">
      <c r="A50" t="s">
        <v>18</v>
      </c>
      <c r="B50" s="6" t="s">
        <v>12</v>
      </c>
      <c r="C50" s="6">
        <v>-3658000</v>
      </c>
      <c r="D50" s="6" t="s">
        <v>12</v>
      </c>
    </row>
    <row r="51" spans="1:4" ht="15.6" x14ac:dyDescent="0.3">
      <c r="A51" s="1" t="s">
        <v>13</v>
      </c>
      <c r="B51" s="3">
        <f>SUM(B43:B50)</f>
        <v>4378305.959999999</v>
      </c>
      <c r="C51" s="3">
        <f>SUM(C43:C50)</f>
        <v>3389000</v>
      </c>
      <c r="D51" s="3">
        <f>SUM(D43:D50)</f>
        <v>1514700</v>
      </c>
    </row>
    <row r="52" spans="1:4" x14ac:dyDescent="0.3">
      <c r="A52" t="s">
        <v>7</v>
      </c>
      <c r="B52" s="7" t="s">
        <v>11</v>
      </c>
      <c r="C52" s="7" t="s">
        <v>11</v>
      </c>
      <c r="D52" s="7" t="s">
        <v>12</v>
      </c>
    </row>
    <row r="53" spans="1:4" x14ac:dyDescent="0.3">
      <c r="A53" t="s">
        <v>9</v>
      </c>
      <c r="B53" s="7" t="s">
        <v>19</v>
      </c>
      <c r="C53" s="7" t="s">
        <v>10</v>
      </c>
      <c r="D53" s="7" t="s">
        <v>19</v>
      </c>
    </row>
    <row r="54" spans="1:4" x14ac:dyDescent="0.3">
      <c r="A54" t="s">
        <v>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2019-04-11T14:37:01Z</dcterms:created>
  <dcterms:modified xsi:type="dcterms:W3CDTF">2019-04-15T19:59:40Z</dcterms:modified>
</cp:coreProperties>
</file>